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bookair/Desktop/"/>
    </mc:Choice>
  </mc:AlternateContent>
  <xr:revisionPtr revIDLastSave="0" documentId="8_{510EB927-033C-0441-ABF3-EAF47A6475E5}" xr6:coauthVersionLast="40" xr6:coauthVersionMax="40" xr10:uidLastSave="{00000000-0000-0000-0000-000000000000}"/>
  <bookViews>
    <workbookView xWindow="380" yWindow="460" windowWidth="28040" windowHeight="16460" activeTab="3" xr2:uid="{D9392276-3B47-644F-8412-E43A284D2E45}"/>
  </bookViews>
  <sheets>
    <sheet name="Instructions" sheetId="3" r:id="rId1"/>
    <sheet name="Budget Sheet" sheetId="2" r:id="rId2"/>
    <sheet name="Savings" sheetId="1" r:id="rId3"/>
    <sheet name="Tuition" sheetId="4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0" i="2" l="1"/>
  <c r="C7" i="4"/>
  <c r="C9" i="4" s="1"/>
  <c r="E18" i="2"/>
  <c r="E19" i="2"/>
  <c r="E16" i="2"/>
  <c r="C6" i="1" s="1"/>
  <c r="C7" i="1" s="1"/>
  <c r="C43" i="1"/>
  <c r="C44" i="1" s="1"/>
  <c r="F30" i="1"/>
  <c r="F32" i="1" s="1"/>
  <c r="B11" i="2"/>
  <c r="C30" i="1" l="1"/>
  <c r="C32" i="1" s="1"/>
  <c r="C21" i="1"/>
  <c r="C16" i="1"/>
  <c r="C9" i="1"/>
  <c r="E17" i="2" s="1"/>
  <c r="E22" i="2" s="1"/>
  <c r="H4" i="2" s="1"/>
  <c r="I4" i="2" s="1"/>
</calcChain>
</file>

<file path=xl/sharedStrings.xml><?xml version="1.0" encoding="utf-8"?>
<sst xmlns="http://schemas.openxmlformats.org/spreadsheetml/2006/main" count="107" uniqueCount="88">
  <si>
    <t>Total amt need to save (3 months)</t>
  </si>
  <si>
    <t>The fund will be ready in #months</t>
  </si>
  <si>
    <t>Monthly saving required</t>
  </si>
  <si>
    <t>For Emergency Fund</t>
  </si>
  <si>
    <t>Make the saving amt reasonable</t>
  </si>
  <si>
    <t>Your emergency fund should cover 3-6 months of expected expense</t>
  </si>
  <si>
    <t>Big Purchase #1</t>
  </si>
  <si>
    <t>Cost (incl tax)</t>
  </si>
  <si>
    <t>I want to buy it in #months</t>
  </si>
  <si>
    <t>Monthly saving required to afford it</t>
  </si>
  <si>
    <t>Big Purchase #2</t>
  </si>
  <si>
    <t>Save ahead for big purchases (that exceeds $500)</t>
  </si>
  <si>
    <t>Fill according to # of purchases you want to make</t>
  </si>
  <si>
    <t>Plan your vacations ahead</t>
  </si>
  <si>
    <t>Saving for Trip #1</t>
  </si>
  <si>
    <t>Ticket cost</t>
  </si>
  <si>
    <t>Accomodation</t>
  </si>
  <si>
    <t>Pocket money</t>
  </si>
  <si>
    <t xml:space="preserve">Emergency </t>
  </si>
  <si>
    <t>Total cost</t>
  </si>
  <si>
    <t>I want to go in #months</t>
  </si>
  <si>
    <t>Monthly saving needed for travel</t>
  </si>
  <si>
    <t>Create according to # of trips you want to make</t>
  </si>
  <si>
    <t>Net Salary</t>
  </si>
  <si>
    <t>Govt Benefits</t>
  </si>
  <si>
    <t>Family aid/gift</t>
  </si>
  <si>
    <t>Bursuary/Scholarship</t>
  </si>
  <si>
    <t>Investments</t>
  </si>
  <si>
    <t>Loans</t>
  </si>
  <si>
    <t>Others</t>
  </si>
  <si>
    <t>Housing (rent)</t>
  </si>
  <si>
    <t>Utilites</t>
  </si>
  <si>
    <t>Internet &amp; Phone bill</t>
  </si>
  <si>
    <t>Insurance</t>
  </si>
  <si>
    <t>Loan payments/Interest</t>
  </si>
  <si>
    <t>Transportation expenses</t>
  </si>
  <si>
    <t>Food (grocery)</t>
  </si>
  <si>
    <t>Instructions to Build your Budget</t>
  </si>
  <si>
    <t>Step 1</t>
  </si>
  <si>
    <t>Step 2</t>
  </si>
  <si>
    <t>Step 3</t>
  </si>
  <si>
    <t>Input your Expenses</t>
  </si>
  <si>
    <t>Step 4</t>
  </si>
  <si>
    <t xml:space="preserve">Figure out your Budgetary Balance </t>
  </si>
  <si>
    <t>If you are using a line of credit or a loan as a major source of income, don't use this saving tables. It will be cheaper to take the money out of your line of credit.</t>
  </si>
  <si>
    <t xml:space="preserve">Tax preparation </t>
  </si>
  <si>
    <t xml:space="preserve">Christmas gifts </t>
  </si>
  <si>
    <t>Birthday gifts</t>
  </si>
  <si>
    <t>Other items</t>
  </si>
  <si>
    <t>Total</t>
  </si>
  <si>
    <t>Monthly Miscellaneous expenses</t>
  </si>
  <si>
    <t>Budgetary Balance</t>
  </si>
  <si>
    <t>Recreational activities (Gym/Sports)</t>
  </si>
  <si>
    <t>Savings for Emergency fund</t>
  </si>
  <si>
    <t>Savings for Travel</t>
  </si>
  <si>
    <t>Savings for Tuition</t>
  </si>
  <si>
    <t>Savings for Investments</t>
  </si>
  <si>
    <t>Miscellaneous expenses</t>
  </si>
  <si>
    <t>MONTHLY INCOME</t>
  </si>
  <si>
    <t>Coffee</t>
  </si>
  <si>
    <t>Shopping</t>
  </si>
  <si>
    <t>Eating out/Going out/Ordering in</t>
  </si>
  <si>
    <t>Savings for Big Purchases</t>
  </si>
  <si>
    <t>Check sheet "Savings" to calculate your Savings and Miscellaneous expenses</t>
  </si>
  <si>
    <t>Input your Income in BUDGET SHEET</t>
  </si>
  <si>
    <t>NOTE</t>
  </si>
  <si>
    <r>
      <t>Green cells are hard-coded, so they will calculate the required based on your inputs  (</t>
    </r>
    <r>
      <rPr>
        <sz val="16"/>
        <color rgb="FFFF0000"/>
        <rFont val="Calibri (Body)_x0000_"/>
      </rPr>
      <t>DO NOT CHANGE</t>
    </r>
    <r>
      <rPr>
        <sz val="16"/>
        <color theme="1"/>
        <rFont val="Calibri"/>
        <family val="2"/>
        <scheme val="minor"/>
      </rPr>
      <t>)</t>
    </r>
  </si>
  <si>
    <t>MONTHLY EXPENSES</t>
  </si>
  <si>
    <t>1)</t>
  </si>
  <si>
    <t>2)</t>
  </si>
  <si>
    <t>3)</t>
  </si>
  <si>
    <t>Saving for Trip #2</t>
  </si>
  <si>
    <t>4)</t>
  </si>
  <si>
    <t xml:space="preserve">Miscellaneous Expenses Breakdown </t>
  </si>
  <si>
    <t>Add items according to your need</t>
  </si>
  <si>
    <t xml:space="preserve">Input infrequent one time expenses </t>
  </si>
  <si>
    <t>Your Monthly Expenses (excl savings)</t>
  </si>
  <si>
    <t>Balance</t>
  </si>
  <si>
    <t>Tuition are usually paid as a lump sum by the beginning of the semester but they should also be in your budget</t>
  </si>
  <si>
    <t xml:space="preserve">Total cost </t>
  </si>
  <si>
    <t>Payment is required in #months</t>
  </si>
  <si>
    <t>Monthly Savings for Tuition expenses</t>
  </si>
  <si>
    <t>Use the university's website for an accurate estimate of the total tuition cost</t>
  </si>
  <si>
    <t>Step 5</t>
  </si>
  <si>
    <t>Check sheet "Tuition" to calculate your savings for tuiton</t>
  </si>
  <si>
    <t>Savings for Tuition fee</t>
  </si>
  <si>
    <t>Total tuition fee</t>
  </si>
  <si>
    <t>School Supplies/Books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</si>
</sst>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  <numFmt numFmtId="168" formatCode="&quot;$&quot;#,##0.00"/>
  </numFmts>
  <fonts count="1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u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FF0000"/>
      <name val="Calibri (Body)_x0000_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165" fontId="0" fillId="0" borderId="0" xfId="1" applyNumberFormat="1" applyFont="1"/>
    <xf numFmtId="0" fontId="3" fillId="0" borderId="0" xfId="0" applyFont="1"/>
    <xf numFmtId="0" fontId="0" fillId="0" borderId="1" xfId="0" applyBorder="1"/>
    <xf numFmtId="165" fontId="0" fillId="0" borderId="1" xfId="1" applyNumberFormat="1" applyFont="1" applyBorder="1"/>
    <xf numFmtId="0" fontId="2" fillId="0" borderId="1" xfId="0" applyFont="1" applyBorder="1"/>
    <xf numFmtId="0" fontId="2" fillId="0" borderId="0" xfId="0" applyFont="1"/>
    <xf numFmtId="165" fontId="2" fillId="3" borderId="1" xfId="1" applyNumberFormat="1" applyFont="1" applyFill="1" applyBorder="1"/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4" fillId="0" borderId="0" xfId="0" applyFont="1"/>
    <xf numFmtId="0" fontId="0" fillId="0" borderId="0" xfId="0" applyFill="1" applyBorder="1"/>
    <xf numFmtId="165" fontId="2" fillId="0" borderId="0" xfId="0" applyNumberFormat="1" applyFont="1"/>
    <xf numFmtId="0" fontId="0" fillId="0" borderId="1" xfId="0" applyFill="1" applyBorder="1"/>
    <xf numFmtId="0" fontId="2" fillId="0" borderId="1" xfId="0" applyFont="1" applyFill="1" applyBorder="1"/>
    <xf numFmtId="165" fontId="2" fillId="3" borderId="1" xfId="0" applyNumberFormat="1" applyFont="1" applyFill="1" applyBorder="1"/>
    <xf numFmtId="0" fontId="5" fillId="0" borderId="0" xfId="0" applyFont="1"/>
    <xf numFmtId="0" fontId="0" fillId="0" borderId="0" xfId="0" applyFill="1"/>
    <xf numFmtId="165" fontId="0" fillId="3" borderId="1" xfId="1" applyNumberFormat="1" applyFont="1" applyFill="1" applyBorder="1" applyAlignment="1">
      <alignment horizontal="right"/>
    </xf>
    <xf numFmtId="0" fontId="0" fillId="2" borderId="1" xfId="0" applyFill="1" applyBorder="1"/>
    <xf numFmtId="1" fontId="0" fillId="0" borderId="1" xfId="0" applyNumberFormat="1" applyBorder="1"/>
    <xf numFmtId="1" fontId="0" fillId="0" borderId="0" xfId="0" applyNumberFormat="1"/>
    <xf numFmtId="1" fontId="0" fillId="0" borderId="1" xfId="0" applyNumberFormat="1" applyFill="1" applyBorder="1"/>
    <xf numFmtId="0" fontId="1" fillId="0" borderId="1" xfId="1" applyNumberFormat="1" applyFont="1" applyFill="1" applyBorder="1"/>
    <xf numFmtId="165" fontId="0" fillId="3" borderId="1" xfId="1" applyNumberFormat="1" applyFont="1" applyFill="1" applyBorder="1"/>
    <xf numFmtId="0" fontId="0" fillId="3" borderId="4" xfId="0" applyFill="1" applyBorder="1"/>
    <xf numFmtId="0" fontId="9" fillId="0" borderId="0" xfId="0" applyFont="1"/>
    <xf numFmtId="0" fontId="6" fillId="0" borderId="1" xfId="0" applyFont="1" applyBorder="1"/>
    <xf numFmtId="0" fontId="7" fillId="0" borderId="1" xfId="0" applyFont="1" applyBorder="1" applyAlignment="1"/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0" xfId="0" applyFont="1" applyFill="1" applyBorder="1"/>
    <xf numFmtId="0" fontId="6" fillId="0" borderId="1" xfId="0" applyFont="1" applyBorder="1" applyAlignment="1">
      <alignment horizontal="center"/>
    </xf>
    <xf numFmtId="0" fontId="6" fillId="0" borderId="0" xfId="0" applyFont="1" applyBorder="1" applyAlignment="1"/>
    <xf numFmtId="0" fontId="0" fillId="0" borderId="0" xfId="0" applyAlignment="1">
      <alignment horizontal="right"/>
    </xf>
    <xf numFmtId="165" fontId="2" fillId="3" borderId="1" xfId="1" applyNumberFormat="1" applyFont="1" applyFill="1" applyBorder="1" applyAlignment="1">
      <alignment horizontal="right"/>
    </xf>
    <xf numFmtId="165" fontId="0" fillId="0" borderId="1" xfId="1" applyNumberFormat="1" applyFont="1" applyFill="1" applyBorder="1"/>
    <xf numFmtId="168" fontId="0" fillId="0" borderId="0" xfId="0" applyNumberFormat="1" applyFill="1" applyBorder="1"/>
    <xf numFmtId="1" fontId="0" fillId="0" borderId="0" xfId="0" applyNumberFormat="1" applyFill="1" applyBorder="1"/>
    <xf numFmtId="1" fontId="2" fillId="0" borderId="1" xfId="0" applyNumberFormat="1" applyFont="1" applyFill="1" applyBorder="1"/>
    <xf numFmtId="0" fontId="0" fillId="4" borderId="1" xfId="0" applyFont="1" applyFill="1" applyBorder="1" applyAlignment="1">
      <alignment horizontal="center"/>
    </xf>
    <xf numFmtId="165" fontId="0" fillId="3" borderId="1" xfId="0" applyNumberFormat="1" applyFill="1" applyBorder="1"/>
    <xf numFmtId="0" fontId="0" fillId="3" borderId="1" xfId="0" applyFont="1" applyFill="1" applyBorder="1"/>
    <xf numFmtId="0" fontId="0" fillId="0" borderId="1" xfId="0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1" fontId="0" fillId="0" borderId="1" xfId="1" applyNumberFormat="1" applyFont="1" applyBorder="1"/>
    <xf numFmtId="1" fontId="0" fillId="0" borderId="1" xfId="1" applyNumberFormat="1" applyFont="1" applyFill="1" applyBorder="1" applyAlignment="1">
      <alignment horizontal="right"/>
    </xf>
    <xf numFmtId="1" fontId="1" fillId="0" borderId="1" xfId="1" applyNumberFormat="1" applyFont="1" applyFill="1" applyBorder="1"/>
    <xf numFmtId="0" fontId="8" fillId="5" borderId="1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54894-6A99-6C43-9DD5-4169F08C2B28}">
  <dimension ref="A1:O11"/>
  <sheetViews>
    <sheetView workbookViewId="0">
      <selection activeCell="A12" sqref="A12"/>
    </sheetView>
  </sheetViews>
  <sheetFormatPr baseColWidth="10" defaultRowHeight="16"/>
  <sheetData>
    <row r="1" spans="1:15" ht="26">
      <c r="A1" s="51" t="s">
        <v>37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18"/>
      <c r="M1" s="18"/>
      <c r="N1" s="18"/>
      <c r="O1" s="18"/>
    </row>
    <row r="2" spans="1:15" ht="29">
      <c r="A2" s="28" t="s">
        <v>38</v>
      </c>
      <c r="B2" s="30" t="s">
        <v>64</v>
      </c>
      <c r="C2" s="31"/>
      <c r="D2" s="31"/>
      <c r="E2" s="31"/>
      <c r="F2" s="31"/>
      <c r="G2" s="31"/>
      <c r="H2" s="31"/>
      <c r="I2" s="31"/>
      <c r="J2" s="31"/>
      <c r="K2" s="32"/>
    </row>
    <row r="3" spans="1:15" ht="29">
      <c r="A3" s="28" t="s">
        <v>39</v>
      </c>
      <c r="B3" s="29" t="s">
        <v>63</v>
      </c>
      <c r="C3" s="29"/>
      <c r="D3" s="29"/>
      <c r="E3" s="29"/>
      <c r="F3" s="29"/>
      <c r="G3" s="29"/>
      <c r="H3" s="29"/>
      <c r="I3" s="29"/>
      <c r="J3" s="29"/>
      <c r="K3" s="29"/>
    </row>
    <row r="4" spans="1:15" ht="29">
      <c r="A4" s="28" t="s">
        <v>40</v>
      </c>
      <c r="B4" s="30" t="s">
        <v>84</v>
      </c>
      <c r="C4" s="31"/>
      <c r="D4" s="31"/>
      <c r="E4" s="31"/>
      <c r="F4" s="31"/>
      <c r="G4" s="31"/>
      <c r="H4" s="31"/>
      <c r="I4" s="31"/>
      <c r="J4" s="31"/>
      <c r="K4" s="32"/>
    </row>
    <row r="5" spans="1:15" ht="29">
      <c r="A5" s="28" t="s">
        <v>42</v>
      </c>
      <c r="B5" s="30" t="s">
        <v>41</v>
      </c>
      <c r="C5" s="31"/>
      <c r="D5" s="31"/>
      <c r="E5" s="31"/>
      <c r="F5" s="31"/>
      <c r="G5" s="31"/>
      <c r="H5" s="31"/>
      <c r="I5" s="31"/>
      <c r="J5" s="31"/>
      <c r="K5" s="32"/>
    </row>
    <row r="6" spans="1:15" ht="29">
      <c r="A6" s="28" t="s">
        <v>83</v>
      </c>
      <c r="B6" s="30" t="s">
        <v>43</v>
      </c>
      <c r="C6" s="31"/>
      <c r="D6" s="31"/>
      <c r="E6" s="31"/>
      <c r="F6" s="31"/>
      <c r="G6" s="31"/>
      <c r="H6" s="31"/>
      <c r="I6" s="31"/>
      <c r="J6" s="31"/>
      <c r="K6" s="32"/>
    </row>
    <row r="9" spans="1:15" ht="30" thickBot="1">
      <c r="A9" s="33" t="s">
        <v>65</v>
      </c>
    </row>
    <row r="10" spans="1:15" ht="23" thickTop="1" thickBot="1">
      <c r="A10" s="26"/>
      <c r="B10" s="27" t="s">
        <v>66</v>
      </c>
    </row>
    <row r="11" spans="1:15" ht="17" thickTop="1"/>
  </sheetData>
  <mergeCells count="5">
    <mergeCell ref="B4:K4"/>
    <mergeCell ref="B2:K2"/>
    <mergeCell ref="B5:K5"/>
    <mergeCell ref="B6:K6"/>
    <mergeCell ref="A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3FF0D-295B-3D4B-B240-B12297DFEC5E}">
  <dimension ref="A2:I25"/>
  <sheetViews>
    <sheetView zoomScale="140" zoomScaleNormal="140" workbookViewId="0">
      <selection activeCell="J12" sqref="J12"/>
    </sheetView>
  </sheetViews>
  <sheetFormatPr baseColWidth="10" defaultRowHeight="16"/>
  <cols>
    <col min="1" max="1" width="19.5" customWidth="1"/>
    <col min="4" max="4" width="27.6640625" customWidth="1"/>
    <col min="5" max="5" width="10.83203125" style="1"/>
  </cols>
  <sheetData>
    <row r="2" spans="1:9" ht="29">
      <c r="A2" s="34" t="s">
        <v>38</v>
      </c>
      <c r="B2" s="34"/>
      <c r="D2" s="34" t="s">
        <v>42</v>
      </c>
      <c r="E2" s="34"/>
      <c r="G2" s="34" t="s">
        <v>83</v>
      </c>
      <c r="H2" s="34"/>
      <c r="I2" s="34"/>
    </row>
    <row r="3" spans="1:9">
      <c r="A3" s="9" t="s">
        <v>58</v>
      </c>
      <c r="B3" s="10"/>
      <c r="D3" s="9" t="s">
        <v>67</v>
      </c>
      <c r="E3" s="10"/>
      <c r="G3" s="42" t="s">
        <v>51</v>
      </c>
      <c r="H3" s="42"/>
      <c r="I3" s="42"/>
    </row>
    <row r="4" spans="1:9" ht="17" customHeight="1">
      <c r="A4" s="3" t="s">
        <v>23</v>
      </c>
      <c r="B4" s="4">
        <v>1500</v>
      </c>
      <c r="D4" s="3" t="s">
        <v>30</v>
      </c>
      <c r="E4" s="4">
        <v>500</v>
      </c>
      <c r="G4" s="3" t="s">
        <v>77</v>
      </c>
      <c r="H4" s="43">
        <f>B11-E22</f>
        <v>-50.166666666666515</v>
      </c>
      <c r="I4" s="44" t="str">
        <f>IF(H4&gt;0,"SURPLUS","DEFICIT")</f>
        <v>DEFICIT</v>
      </c>
    </row>
    <row r="5" spans="1:9">
      <c r="A5" s="3" t="s">
        <v>24</v>
      </c>
      <c r="B5" s="4">
        <v>150</v>
      </c>
      <c r="D5" s="3" t="s">
        <v>31</v>
      </c>
      <c r="E5" s="4">
        <v>70</v>
      </c>
      <c r="H5" s="22"/>
      <c r="I5" s="40"/>
    </row>
    <row r="6" spans="1:9">
      <c r="A6" s="3" t="s">
        <v>25</v>
      </c>
      <c r="B6" s="4">
        <v>100</v>
      </c>
      <c r="D6" s="3" t="s">
        <v>32</v>
      </c>
      <c r="E6" s="4">
        <v>100</v>
      </c>
      <c r="H6" s="22"/>
      <c r="I6" s="40"/>
    </row>
    <row r="7" spans="1:9">
      <c r="A7" s="3" t="s">
        <v>26</v>
      </c>
      <c r="B7" s="4">
        <v>250</v>
      </c>
      <c r="D7" s="3" t="s">
        <v>35</v>
      </c>
      <c r="E7" s="4">
        <v>52</v>
      </c>
      <c r="H7" s="22"/>
      <c r="I7" s="22"/>
    </row>
    <row r="8" spans="1:9">
      <c r="A8" s="3" t="s">
        <v>27</v>
      </c>
      <c r="B8" s="4">
        <v>150</v>
      </c>
      <c r="D8" s="3" t="s">
        <v>33</v>
      </c>
      <c r="E8" s="4">
        <v>50</v>
      </c>
      <c r="H8" s="22"/>
      <c r="I8" s="22"/>
    </row>
    <row r="9" spans="1:9">
      <c r="A9" s="3" t="s">
        <v>28</v>
      </c>
      <c r="B9" s="4">
        <v>250</v>
      </c>
      <c r="D9" s="3" t="s">
        <v>34</v>
      </c>
      <c r="E9" s="4">
        <v>25</v>
      </c>
      <c r="H9" s="22"/>
      <c r="I9" s="22"/>
    </row>
    <row r="10" spans="1:9">
      <c r="A10" s="3" t="s">
        <v>29</v>
      </c>
      <c r="B10" s="4">
        <v>100</v>
      </c>
      <c r="D10" s="3" t="s">
        <v>36</v>
      </c>
      <c r="E10" s="4">
        <v>300</v>
      </c>
      <c r="H10" s="22"/>
      <c r="I10" s="22"/>
    </row>
    <row r="11" spans="1:9">
      <c r="A11" s="5" t="s">
        <v>49</v>
      </c>
      <c r="B11" s="7">
        <f>SUM($B$4:$B$10)</f>
        <v>2500</v>
      </c>
      <c r="D11" s="3" t="s">
        <v>59</v>
      </c>
      <c r="E11" s="4">
        <v>50</v>
      </c>
      <c r="H11" s="22"/>
      <c r="I11" s="22"/>
    </row>
    <row r="12" spans="1:9">
      <c r="D12" s="21" t="s">
        <v>52</v>
      </c>
      <c r="E12" s="4">
        <v>40</v>
      </c>
      <c r="H12" s="22"/>
      <c r="I12" s="22"/>
    </row>
    <row r="13" spans="1:9">
      <c r="D13" s="3" t="s">
        <v>60</v>
      </c>
      <c r="E13" s="4">
        <v>80</v>
      </c>
      <c r="H13" s="22"/>
      <c r="I13" s="22"/>
    </row>
    <row r="14" spans="1:9">
      <c r="D14" s="3" t="s">
        <v>61</v>
      </c>
      <c r="E14" s="4">
        <v>100</v>
      </c>
      <c r="H14" s="22"/>
      <c r="I14" s="22"/>
    </row>
    <row r="15" spans="1:9">
      <c r="D15" s="23" t="s">
        <v>29</v>
      </c>
      <c r="E15" s="4">
        <v>20</v>
      </c>
      <c r="H15" s="22"/>
      <c r="I15" s="22"/>
    </row>
    <row r="16" spans="1:9">
      <c r="D16" s="3" t="s">
        <v>57</v>
      </c>
      <c r="E16" s="25">
        <f>Savings!$C$44</f>
        <v>25</v>
      </c>
      <c r="H16" s="22"/>
      <c r="I16" s="22"/>
    </row>
    <row r="17" spans="4:9">
      <c r="D17" s="21" t="s">
        <v>53</v>
      </c>
      <c r="E17" s="25">
        <f>Savings!$C$9</f>
        <v>176.5</v>
      </c>
      <c r="H17" s="22"/>
      <c r="I17" s="22"/>
    </row>
    <row r="18" spans="4:9">
      <c r="D18" s="21" t="s">
        <v>62</v>
      </c>
      <c r="E18" s="25">
        <f>SUM(Savings!$C$16,Savings!$C$21)</f>
        <v>500</v>
      </c>
      <c r="H18" s="22"/>
      <c r="I18" s="22"/>
    </row>
    <row r="19" spans="4:9">
      <c r="D19" s="21" t="s">
        <v>54</v>
      </c>
      <c r="E19" s="25">
        <f>SUM(Savings!$C$32,Savings!$F$32)</f>
        <v>170</v>
      </c>
      <c r="H19" s="22"/>
      <c r="I19" s="22"/>
    </row>
    <row r="20" spans="4:9">
      <c r="D20" s="21" t="s">
        <v>55</v>
      </c>
      <c r="E20" s="25">
        <f>Tuition!$C$9</f>
        <v>291.66666666666669</v>
      </c>
      <c r="H20" s="22"/>
      <c r="I20" s="22"/>
    </row>
    <row r="21" spans="4:9">
      <c r="D21" s="21" t="s">
        <v>56</v>
      </c>
      <c r="E21" s="38">
        <v>0</v>
      </c>
      <c r="H21" s="23"/>
      <c r="I21" s="22"/>
    </row>
    <row r="22" spans="4:9">
      <c r="D22" s="41" t="s">
        <v>49</v>
      </c>
      <c r="E22" s="7">
        <f>SUM($E$4:$E$21)</f>
        <v>2550.1666666666665</v>
      </c>
      <c r="H22" s="22"/>
      <c r="I22" s="22"/>
    </row>
    <row r="23" spans="4:9">
      <c r="H23" s="22"/>
      <c r="I23" s="22"/>
    </row>
    <row r="24" spans="4:9">
      <c r="H24" s="22"/>
      <c r="I24" s="22"/>
    </row>
    <row r="25" spans="4:9">
      <c r="H25" s="22"/>
      <c r="I25" s="22"/>
    </row>
  </sheetData>
  <mergeCells count="6">
    <mergeCell ref="A3:B3"/>
    <mergeCell ref="D3:E3"/>
    <mergeCell ref="A2:B2"/>
    <mergeCell ref="D2:E2"/>
    <mergeCell ref="G3:I3"/>
    <mergeCell ref="G2:I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1D3FA-8DD8-F24D-BC4B-6C0E2D05E966}">
  <dimension ref="A1:G44"/>
  <sheetViews>
    <sheetView zoomScale="140" zoomScaleNormal="140" zoomScaleSheetLayoutView="259" workbookViewId="0">
      <selection activeCell="E19" sqref="E19"/>
    </sheetView>
  </sheetViews>
  <sheetFormatPr baseColWidth="10" defaultRowHeight="16"/>
  <cols>
    <col min="2" max="2" width="31.33203125" customWidth="1"/>
    <col min="3" max="3" width="10.83203125" style="1" customWidth="1"/>
    <col min="5" max="5" width="23.5" customWidth="1"/>
    <col min="6" max="6" width="16.33203125" customWidth="1"/>
  </cols>
  <sheetData>
    <row r="1" spans="1:7" ht="29">
      <c r="A1" s="35" t="s">
        <v>39</v>
      </c>
      <c r="B1" s="35"/>
    </row>
    <row r="2" spans="1:7">
      <c r="A2" t="s">
        <v>44</v>
      </c>
    </row>
    <row r="4" spans="1:7">
      <c r="A4" s="36" t="s">
        <v>68</v>
      </c>
      <c r="B4" s="11" t="s">
        <v>5</v>
      </c>
    </row>
    <row r="5" spans="1:7">
      <c r="B5" s="9" t="s">
        <v>3</v>
      </c>
      <c r="C5" s="10"/>
      <c r="F5" s="17"/>
    </row>
    <row r="6" spans="1:7">
      <c r="B6" s="3" t="s">
        <v>76</v>
      </c>
      <c r="C6" s="19">
        <f>SUM('Budget Sheet'!$E$4:$E$16)</f>
        <v>1412</v>
      </c>
      <c r="F6" s="12"/>
      <c r="G6" s="12"/>
    </row>
    <row r="7" spans="1:7">
      <c r="B7" s="3" t="s">
        <v>0</v>
      </c>
      <c r="C7" s="19">
        <f>C6*3</f>
        <v>4236</v>
      </c>
      <c r="F7" s="12"/>
      <c r="G7" s="12"/>
    </row>
    <row r="8" spans="1:7">
      <c r="B8" s="3" t="s">
        <v>1</v>
      </c>
      <c r="C8" s="49">
        <v>24</v>
      </c>
      <c r="F8" s="12"/>
      <c r="G8" s="12"/>
    </row>
    <row r="9" spans="1:7">
      <c r="B9" s="5" t="s">
        <v>2</v>
      </c>
      <c r="C9" s="37">
        <f>C7/C8</f>
        <v>176.5</v>
      </c>
      <c r="F9" s="12"/>
      <c r="G9" s="12"/>
    </row>
    <row r="10" spans="1:7">
      <c r="B10" s="2" t="s">
        <v>4</v>
      </c>
      <c r="F10" s="12"/>
      <c r="G10" s="12"/>
    </row>
    <row r="11" spans="1:7">
      <c r="F11" s="12"/>
      <c r="G11" s="12"/>
    </row>
    <row r="12" spans="1:7">
      <c r="A12" s="36" t="s">
        <v>69</v>
      </c>
      <c r="B12" s="11" t="s">
        <v>11</v>
      </c>
      <c r="F12" s="12"/>
      <c r="G12" s="39"/>
    </row>
    <row r="13" spans="1:7">
      <c r="B13" s="9" t="s">
        <v>6</v>
      </c>
      <c r="C13" s="10"/>
    </row>
    <row r="14" spans="1:7">
      <c r="B14" s="3" t="s">
        <v>7</v>
      </c>
      <c r="C14" s="4">
        <v>3000</v>
      </c>
      <c r="F14" s="1"/>
    </row>
    <row r="15" spans="1:7">
      <c r="B15" s="3" t="s">
        <v>8</v>
      </c>
      <c r="C15" s="48">
        <v>6</v>
      </c>
      <c r="F15" s="1"/>
    </row>
    <row r="16" spans="1:7">
      <c r="B16" s="5" t="s">
        <v>9</v>
      </c>
      <c r="C16" s="7">
        <f>C14/C15</f>
        <v>500</v>
      </c>
      <c r="F16" s="1"/>
    </row>
    <row r="17" spans="1:6">
      <c r="F17" s="1"/>
    </row>
    <row r="18" spans="1:6">
      <c r="B18" s="9" t="s">
        <v>10</v>
      </c>
      <c r="C18" s="10"/>
      <c r="E18" s="6"/>
      <c r="F18" s="13"/>
    </row>
    <row r="19" spans="1:6">
      <c r="B19" s="3" t="s">
        <v>7</v>
      </c>
      <c r="C19" s="4">
        <v>0</v>
      </c>
    </row>
    <row r="20" spans="1:6">
      <c r="B20" s="3" t="s">
        <v>8</v>
      </c>
      <c r="C20" s="48">
        <v>12</v>
      </c>
    </row>
    <row r="21" spans="1:6">
      <c r="B21" s="5" t="s">
        <v>9</v>
      </c>
      <c r="C21" s="7">
        <f>C19/C20</f>
        <v>0</v>
      </c>
    </row>
    <row r="22" spans="1:6">
      <c r="B22" s="12" t="s">
        <v>12</v>
      </c>
    </row>
    <row r="24" spans="1:6">
      <c r="A24" s="36" t="s">
        <v>70</v>
      </c>
      <c r="B24" s="11" t="s">
        <v>13</v>
      </c>
    </row>
    <row r="25" spans="1:6">
      <c r="B25" s="9" t="s">
        <v>14</v>
      </c>
      <c r="C25" s="10"/>
      <c r="E25" s="9" t="s">
        <v>71</v>
      </c>
      <c r="F25" s="10"/>
    </row>
    <row r="26" spans="1:6">
      <c r="B26" s="3" t="s">
        <v>15</v>
      </c>
      <c r="C26" s="4">
        <v>300</v>
      </c>
      <c r="E26" s="3" t="s">
        <v>15</v>
      </c>
      <c r="F26" s="4">
        <v>0</v>
      </c>
    </row>
    <row r="27" spans="1:6">
      <c r="B27" s="3" t="s">
        <v>16</v>
      </c>
      <c r="C27" s="4">
        <v>250</v>
      </c>
      <c r="E27" s="3" t="s">
        <v>16</v>
      </c>
      <c r="F27" s="4">
        <v>0</v>
      </c>
    </row>
    <row r="28" spans="1:6">
      <c r="B28" s="3" t="s">
        <v>17</v>
      </c>
      <c r="C28" s="4">
        <v>200</v>
      </c>
      <c r="E28" s="3" t="s">
        <v>17</v>
      </c>
      <c r="F28" s="4">
        <v>0</v>
      </c>
    </row>
    <row r="29" spans="1:6">
      <c r="B29" s="3" t="s">
        <v>18</v>
      </c>
      <c r="C29" s="4">
        <v>100</v>
      </c>
      <c r="E29" s="3" t="s">
        <v>18</v>
      </c>
      <c r="F29" s="4">
        <v>0</v>
      </c>
    </row>
    <row r="30" spans="1:6">
      <c r="B30" s="5" t="s">
        <v>19</v>
      </c>
      <c r="C30" s="7">
        <f>SUM(C26:C29)</f>
        <v>850</v>
      </c>
      <c r="E30" s="5" t="s">
        <v>19</v>
      </c>
      <c r="F30" s="16">
        <f>SUM(F26:F29)</f>
        <v>0</v>
      </c>
    </row>
    <row r="31" spans="1:6">
      <c r="B31" s="3" t="s">
        <v>20</v>
      </c>
      <c r="C31" s="50">
        <v>5</v>
      </c>
      <c r="E31" s="3" t="s">
        <v>20</v>
      </c>
      <c r="F31" s="24">
        <v>12</v>
      </c>
    </row>
    <row r="32" spans="1:6">
      <c r="B32" s="15" t="s">
        <v>21</v>
      </c>
      <c r="C32" s="7">
        <f>C30/C31</f>
        <v>170</v>
      </c>
      <c r="E32" s="15" t="s">
        <v>21</v>
      </c>
      <c r="F32" s="7">
        <f>F30/F31</f>
        <v>0</v>
      </c>
    </row>
    <row r="33" spans="1:3">
      <c r="B33" s="12" t="s">
        <v>22</v>
      </c>
    </row>
    <row r="35" spans="1:3">
      <c r="A35" s="36" t="s">
        <v>72</v>
      </c>
      <c r="B35" s="11" t="s">
        <v>75</v>
      </c>
    </row>
    <row r="36" spans="1:3">
      <c r="B36" s="9" t="s">
        <v>73</v>
      </c>
      <c r="C36" s="10"/>
    </row>
    <row r="37" spans="1:3">
      <c r="B37" s="3" t="s">
        <v>45</v>
      </c>
      <c r="C37" s="38">
        <v>100</v>
      </c>
    </row>
    <row r="38" spans="1:3">
      <c r="B38" s="3" t="s">
        <v>46</v>
      </c>
      <c r="C38" s="38">
        <v>50</v>
      </c>
    </row>
    <row r="39" spans="1:3">
      <c r="B39" s="3" t="s">
        <v>47</v>
      </c>
      <c r="C39" s="38">
        <v>50</v>
      </c>
    </row>
    <row r="40" spans="1:3">
      <c r="B40" s="20" t="s">
        <v>74</v>
      </c>
      <c r="C40" s="38">
        <v>0</v>
      </c>
    </row>
    <row r="41" spans="1:3">
      <c r="B41" s="20" t="s">
        <v>74</v>
      </c>
      <c r="C41" s="38">
        <v>0</v>
      </c>
    </row>
    <row r="42" spans="1:3">
      <c r="B42" s="14" t="s">
        <v>48</v>
      </c>
      <c r="C42" s="38">
        <v>100</v>
      </c>
    </row>
    <row r="43" spans="1:3">
      <c r="B43" s="15" t="s">
        <v>49</v>
      </c>
      <c r="C43" s="7">
        <f>SUM(C37:C42)</f>
        <v>300</v>
      </c>
    </row>
    <row r="44" spans="1:3">
      <c r="B44" s="15" t="s">
        <v>50</v>
      </c>
      <c r="C44" s="7">
        <f>C43/12</f>
        <v>25</v>
      </c>
    </row>
  </sheetData>
  <mergeCells count="6">
    <mergeCell ref="B36:C36"/>
    <mergeCell ref="B5:C5"/>
    <mergeCell ref="B13:C13"/>
    <mergeCell ref="B18:C18"/>
    <mergeCell ref="B25:C25"/>
    <mergeCell ref="E25:F25"/>
  </mergeCells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06E47-7BD0-E64C-8C35-86F5F214E507}">
  <dimension ref="A1:C11"/>
  <sheetViews>
    <sheetView tabSelected="1" zoomScale="140" zoomScaleNormal="140" workbookViewId="0">
      <selection activeCell="H14" sqref="H14"/>
    </sheetView>
  </sheetViews>
  <sheetFormatPr baseColWidth="10" defaultRowHeight="16"/>
  <cols>
    <col min="1" max="1" width="11.33203125" customWidth="1"/>
    <col min="2" max="2" width="21.5" customWidth="1"/>
  </cols>
  <sheetData>
    <row r="1" spans="1:3" ht="29">
      <c r="A1" s="35" t="s">
        <v>40</v>
      </c>
    </row>
    <row r="2" spans="1:3">
      <c r="A2" s="17" t="s">
        <v>78</v>
      </c>
    </row>
    <row r="3" spans="1:3">
      <c r="A3" s="17"/>
    </row>
    <row r="4" spans="1:3">
      <c r="A4" s="8" t="s">
        <v>85</v>
      </c>
      <c r="B4" s="8"/>
      <c r="C4" s="8"/>
    </row>
    <row r="5" spans="1:3">
      <c r="A5" s="45" t="s">
        <v>86</v>
      </c>
      <c r="B5" s="45"/>
      <c r="C5" s="4">
        <v>3000</v>
      </c>
    </row>
    <row r="6" spans="1:3">
      <c r="A6" s="45" t="s">
        <v>87</v>
      </c>
      <c r="B6" s="45"/>
      <c r="C6" s="4">
        <v>500</v>
      </c>
    </row>
    <row r="7" spans="1:3">
      <c r="A7" s="47" t="s">
        <v>79</v>
      </c>
      <c r="B7" s="47"/>
      <c r="C7" s="7">
        <f>SUM(C5:C6)</f>
        <v>3500</v>
      </c>
    </row>
    <row r="8" spans="1:3">
      <c r="A8" s="45" t="s">
        <v>80</v>
      </c>
      <c r="B8" s="45"/>
      <c r="C8" s="4">
        <v>12</v>
      </c>
    </row>
    <row r="9" spans="1:3">
      <c r="A9" s="46" t="s">
        <v>81</v>
      </c>
      <c r="B9" s="46"/>
      <c r="C9" s="7">
        <f>C7/C8</f>
        <v>291.66666666666669</v>
      </c>
    </row>
    <row r="11" spans="1:3">
      <c r="A11" s="17" t="s">
        <v>82</v>
      </c>
    </row>
  </sheetData>
  <mergeCells count="6">
    <mergeCell ref="A5:B5"/>
    <mergeCell ref="A6:B6"/>
    <mergeCell ref="A7:B7"/>
    <mergeCell ref="A8:B8"/>
    <mergeCell ref="A9:B9"/>
    <mergeCell ref="A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Budget Sheet</vt:lpstr>
      <vt:lpstr>Savings</vt:lpstr>
      <vt:lpstr>Tuition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2020-03-04T03:59:18Z</dcterms:created>
  <dcterms:modified xsi:type="dcterms:W3CDTF">2020-03-13T02:59:06Z</dcterms:modified>
</cp:coreProperties>
</file>